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5" sheetId="1" r:id="rId1"/>
  </sheets>
  <definedNames>
    <definedName name="_xlnm.Print_Area" localSheetId="0">'405'!$B$1:$G$47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<sst xmlns="http://schemas.openxmlformats.org/spreadsheetml/2006/main" count="78" uniqueCount="58">
  <si>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</si>
  <si>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</si>
  <si>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</si>
  <si>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</si>
  <si>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</si>
  <si>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</si>
  <si>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</si>
  <si>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</si>
  <si>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</si>
  <si>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</si>
  <si>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</si>
  <si>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</si>
  <si>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</si>
  <si>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</si>
  <si>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</si>
  <si>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</si>
  <si>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</si>
  <si>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</si>
  <si>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</si>
  <si>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</si>
  <si>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</si>
  <si>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</si>
  <si>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</si>
  <si>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</si>
  <si>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</si>
  <si>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</si>
  <si>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</si>
  <si>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</si>
  <si>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</si>
  <si>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</si>
  <si>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</si>
  <si>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</si>
  <si>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</si>
  <si>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</si>
  <si>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</si>
  <si>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</si>
  <si>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</si>
  <si>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</si>
  <si>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</si>
  <si>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</si>
  <si>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</si>
  <si>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</si>
  <si>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</si>
  <si>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</si>
  <si>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</si>
  <si>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</si>
  <si>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</si>
  <si>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</si>
  <si>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</si>
  <si>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</si>
  <si>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</si>
  <si>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</si>
  <si>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</si>
  <si>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　　〒</t>
  </si>
  <si>
    <t>注文書</t>
  </si>
  <si>
    <t>KA1-405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</si>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</sst>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38" t="s">
        <v>54</v>
      </c>
      <c r="D1" s="38"/>
      <c r="E1" s="39"/>
      <c r="F1" s="39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43</v>
      </c>
      <c r="D2" s="60"/>
      <c r="E2" s="60"/>
      <c r="F2" s="60"/>
      <c r="G2" s="7"/>
      <c r="H2" s="5"/>
      <c r="I2" s="2" t="s">
        <v>3</v>
      </c>
      <c r="J2" s="2"/>
      <c r="K2" s="2" t="s">
        <v>47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48</v>
      </c>
      <c r="J3" s="10"/>
      <c r="K3" s="10" t="s">
        <v>23</v>
      </c>
      <c r="L3" s="5"/>
      <c r="M3" s="5"/>
    </row>
    <row r="4" spans="2:13" ht="16.5" customHeight="1">
      <c r="B4" s="6"/>
      <c r="C4" s="40" t="s">
        <v>0</v>
      </c>
      <c r="D4" s="40"/>
      <c r="E4" s="40"/>
      <c r="F4" s="40"/>
      <c r="G4" s="7"/>
      <c r="H4" s="5"/>
      <c r="I4" s="10" t="s">
        <v>24</v>
      </c>
      <c r="J4" s="10"/>
      <c r="K4" s="10" t="s">
        <v>49</v>
      </c>
      <c r="L4" s="5"/>
      <c r="M4" s="5"/>
    </row>
    <row r="5" spans="2:13" ht="33.75" customHeight="1">
      <c r="B5" s="1"/>
      <c r="C5" s="41" t="s">
        <v>2</v>
      </c>
      <c r="D5" s="41"/>
      <c r="E5" s="30" t="s">
        <v>55</v>
      </c>
      <c r="F5" s="29">
        <v>690000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34" t="s">
        <v>4</v>
      </c>
      <c r="D7" s="35"/>
      <c r="E7" s="36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37" t="s">
        <v>50</v>
      </c>
      <c r="D8" s="37"/>
      <c r="E8" s="28" t="s">
        <v>3</v>
      </c>
      <c r="F8" s="29">
        <f>IF(E8="選択してください","",VLOOKUP(E8,I7:M20,4,FALSE))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37" t="s">
        <v>5</v>
      </c>
      <c r="D9" s="37"/>
      <c r="E9" s="28" t="s">
        <v>3</v>
      </c>
      <c r="F9" s="29">
        <f>IF(E9="必要",30000,"")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37" t="s">
        <v>6</v>
      </c>
      <c r="D10" s="37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37" t="s">
        <v>7</v>
      </c>
      <c r="D11" s="37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37" t="s">
        <v>8</v>
      </c>
      <c r="D12" s="37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37" t="s">
        <v>9</v>
      </c>
      <c r="D13" s="37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37" t="s">
        <v>42</v>
      </c>
      <c r="D14" s="37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43" t="s">
        <v>10</v>
      </c>
      <c r="D16" s="44"/>
      <c r="E16" s="43"/>
      <c r="F16" s="44"/>
      <c r="G16" s="7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43" t="s">
        <v>11</v>
      </c>
      <c r="D17" s="44"/>
      <c r="E17" s="25"/>
      <c r="F17" s="26" t="s">
        <v>51</v>
      </c>
      <c r="G17" s="7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7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46</v>
      </c>
      <c r="E19" s="45">
        <f>SUM(F5:F14)</f>
        <v>705000</v>
      </c>
      <c r="F19" s="45"/>
      <c r="G19" s="7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44</v>
      </c>
      <c r="E20" s="45">
        <f>E19*0.1</f>
        <v>70500</v>
      </c>
      <c r="F20" s="45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45</v>
      </c>
      <c r="E21" s="42">
        <f>E19+E20</f>
        <v>775500</v>
      </c>
      <c r="F21" s="42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6" t="s">
        <v>12</v>
      </c>
      <c r="D23" s="46"/>
      <c r="E23" s="46"/>
      <c r="F23" s="46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7" t="s">
        <v>56</v>
      </c>
      <c r="D24" s="48"/>
      <c r="E24" s="43"/>
      <c r="F24" s="44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7" t="s">
        <v>13</v>
      </c>
      <c r="D25" s="48"/>
      <c r="E25" s="43"/>
      <c r="F25" s="44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43"/>
      <c r="F26" s="44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43" t="s">
        <v>15</v>
      </c>
      <c r="D27" s="44"/>
      <c r="E27" s="43" t="s">
        <v>53</v>
      </c>
      <c r="F27" s="44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43" t="s">
        <v>16</v>
      </c>
      <c r="D28" s="44"/>
      <c r="E28" s="43"/>
      <c r="F28" s="44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43" t="s">
        <v>17</v>
      </c>
      <c r="D29" s="44"/>
      <c r="E29" s="43"/>
      <c r="F29" s="44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43" t="s">
        <v>18</v>
      </c>
      <c r="D30" s="44"/>
      <c r="E30" s="43"/>
      <c r="F30" s="44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37" t="s">
        <v>57</v>
      </c>
      <c r="D32" s="37"/>
      <c r="E32" s="37"/>
      <c r="F32" s="37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43" t="s">
        <v>19</v>
      </c>
      <c r="D33" s="44"/>
      <c r="E33" s="43"/>
      <c r="F33" s="44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43" t="s">
        <v>20</v>
      </c>
      <c r="D34" s="44"/>
      <c r="E34" s="43"/>
      <c r="F34" s="44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43" t="s">
        <v>16</v>
      </c>
      <c r="D35" s="44"/>
      <c r="E35" s="43"/>
      <c r="F35" s="44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51"/>
      <c r="D38" s="52"/>
      <c r="E38" s="52"/>
      <c r="F38" s="53"/>
      <c r="G38" s="7"/>
    </row>
    <row r="39" spans="2:7" ht="13.5">
      <c r="B39" s="6"/>
      <c r="C39" s="54"/>
      <c r="D39" s="55"/>
      <c r="E39" s="55"/>
      <c r="F39" s="56"/>
      <c r="G39" s="7"/>
    </row>
    <row r="40" spans="2:7" ht="13.5">
      <c r="B40" s="6"/>
      <c r="C40" s="54"/>
      <c r="D40" s="55"/>
      <c r="E40" s="55"/>
      <c r="F40" s="56"/>
      <c r="G40" s="7"/>
    </row>
    <row r="41" spans="2:7" ht="13.5">
      <c r="B41" s="6"/>
      <c r="C41" s="54"/>
      <c r="D41" s="55"/>
      <c r="E41" s="55"/>
      <c r="F41" s="56"/>
      <c r="G41" s="7"/>
    </row>
    <row r="42" spans="2:7" ht="13.5">
      <c r="B42" s="6"/>
      <c r="C42" s="54"/>
      <c r="D42" s="55"/>
      <c r="E42" s="55"/>
      <c r="F42" s="56"/>
      <c r="G42" s="7"/>
    </row>
    <row r="43" spans="2:7" ht="13.5">
      <c r="B43" s="6"/>
      <c r="C43" s="57"/>
      <c r="D43" s="58"/>
      <c r="E43" s="58"/>
      <c r="F43" s="59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49" t="s">
        <v>22</v>
      </c>
      <c r="D45" s="50"/>
      <c r="E45" s="22"/>
      <c r="F45" s="23" t="s">
        <v>52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9:D29"/>
    <mergeCell ref="E29:F29"/>
    <mergeCell ref="C30:D30"/>
    <mergeCell ref="E30:F30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E21:F21"/>
    <mergeCell ref="C16:D16"/>
    <mergeCell ref="E16:F16"/>
    <mergeCell ref="C17:D17"/>
    <mergeCell ref="E19:F19"/>
    <mergeCell ref="E20:F20"/>
    <mergeCell ref="C12:D12"/>
    <mergeCell ref="C13:D13"/>
    <mergeCell ref="C14:D14"/>
    <mergeCell ref="C10:D10"/>
    <mergeCell ref="C11:D11"/>
    <mergeCell ref="C7:E7"/>
    <mergeCell ref="C8:D8"/>
    <mergeCell ref="C9:D9"/>
    <mergeCell ref="C1:F1"/>
    <mergeCell ref="C2:F2"/>
    <mergeCell ref="C4:F4"/>
    <mergeCell ref="C5:D5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